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15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4" i="1"/>
  <c r="H55" i="1"/>
  <c r="H56" i="1"/>
  <c r="H57" i="1"/>
  <c r="H58" i="1"/>
  <c r="H59" i="1"/>
  <c r="H42" i="1"/>
  <c r="H43" i="1"/>
  <c r="H44" i="1"/>
  <c r="H45" i="1"/>
  <c r="H46" i="1"/>
  <c r="H47" i="1"/>
  <c r="H48" i="1"/>
  <c r="H49" i="1"/>
  <c r="H41" i="1"/>
  <c r="H32" i="1"/>
  <c r="H15" i="1"/>
  <c r="H17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H53" i="1" s="1"/>
  <c r="E54" i="1"/>
  <c r="E55" i="1"/>
  <c r="E56" i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E16" i="1"/>
  <c r="H16" i="1" s="1"/>
  <c r="E17" i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/>
  <c r="D10" i="1" l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<sst xmlns="http://schemas.openxmlformats.org/spreadsheetml/2006/main" count="163" uniqueCount="90">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</sst>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5" fontId="7" fillId="0" borderId="14" xfId="0" applyNumberFormat="1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416385110</v>
      </c>
      <c r="D10" s="8">
        <f>SUM(D12,D20,D30,D40,D50,D60,D64,D73,D77)</f>
        <v>45600717.129999995</v>
      </c>
      <c r="E10" s="24">
        <f t="shared" ref="E10:H10" si="0">SUM(E12,E20,E30,E40,E50,E60,E64,E73,E77)</f>
        <v>461985827.13</v>
      </c>
      <c r="F10" s="8">
        <f t="shared" si="0"/>
        <v>127680984.25999999</v>
      </c>
      <c r="G10" s="8">
        <f t="shared" si="0"/>
        <v>81477492.609999999</v>
      </c>
      <c r="H10" s="24">
        <f t="shared" si="0"/>
        <v>334304842.87000006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84657590</v>
      </c>
      <c r="D12" s="7">
        <f>SUM(D13:D19)</f>
        <v>0</v>
      </c>
      <c r="E12" s="25">
        <f t="shared" ref="E12:H12" si="1">SUM(E13:E19)</f>
        <v>84657590</v>
      </c>
      <c r="F12" s="7">
        <f t="shared" si="1"/>
        <v>19957093.969999999</v>
      </c>
      <c r="G12" s="7">
        <f t="shared" si="1"/>
        <v>18299594</v>
      </c>
      <c r="H12" s="25">
        <f t="shared" si="1"/>
        <v>64700496.030000001</v>
      </c>
    </row>
    <row r="13" spans="2:9" ht="24" x14ac:dyDescent="0.2">
      <c r="B13" s="10" t="s">
        <v>14</v>
      </c>
      <c r="C13" s="51">
        <v>25668353</v>
      </c>
      <c r="D13" s="22">
        <v>0</v>
      </c>
      <c r="E13" s="26">
        <f>SUM(C13:D13)</f>
        <v>25668353</v>
      </c>
      <c r="F13" s="23">
        <v>6482292</v>
      </c>
      <c r="G13" s="23">
        <v>6482292</v>
      </c>
      <c r="H13" s="30">
        <f>SUM(E13-F13)</f>
        <v>19186061</v>
      </c>
    </row>
    <row r="14" spans="2:9" ht="22.9" customHeight="1" x14ac:dyDescent="0.2">
      <c r="B14" s="10" t="s">
        <v>15</v>
      </c>
      <c r="C14" s="51">
        <v>5994000</v>
      </c>
      <c r="D14" s="22">
        <v>0</v>
      </c>
      <c r="E14" s="26">
        <f t="shared" ref="E14:E79" si="2">SUM(C14:D14)</f>
        <v>5994000</v>
      </c>
      <c r="F14" s="23">
        <v>1522829.42</v>
      </c>
      <c r="G14" s="23">
        <v>1522829.42</v>
      </c>
      <c r="H14" s="30">
        <f t="shared" ref="H14:H79" si="3">SUM(E14-F14)</f>
        <v>4471170.58</v>
      </c>
    </row>
    <row r="15" spans="2:9" ht="12.75" x14ac:dyDescent="0.2">
      <c r="B15" s="10" t="s">
        <v>16</v>
      </c>
      <c r="C15" s="51">
        <v>19176000</v>
      </c>
      <c r="D15" s="22">
        <v>0</v>
      </c>
      <c r="E15" s="26">
        <f t="shared" si="2"/>
        <v>19176000</v>
      </c>
      <c r="F15" s="23">
        <v>4520958</v>
      </c>
      <c r="G15" s="23">
        <v>2863458.03</v>
      </c>
      <c r="H15" s="30">
        <f t="shared" si="3"/>
        <v>14655042</v>
      </c>
    </row>
    <row r="16" spans="2:9" ht="12.75" x14ac:dyDescent="0.2">
      <c r="B16" s="10" t="s">
        <v>17</v>
      </c>
      <c r="C16" s="51">
        <v>6666619</v>
      </c>
      <c r="D16" s="22">
        <v>0</v>
      </c>
      <c r="E16" s="26">
        <f t="shared" si="2"/>
        <v>6666619</v>
      </c>
      <c r="F16" s="23">
        <v>1675470.68</v>
      </c>
      <c r="G16" s="23">
        <v>1675470.68</v>
      </c>
      <c r="H16" s="30">
        <f t="shared" si="3"/>
        <v>4991148.32</v>
      </c>
    </row>
    <row r="17" spans="2:8" ht="12.75" x14ac:dyDescent="0.2">
      <c r="B17" s="10" t="s">
        <v>18</v>
      </c>
      <c r="C17" s="51">
        <v>25145843</v>
      </c>
      <c r="D17" s="22">
        <v>0</v>
      </c>
      <c r="E17" s="26">
        <f t="shared" si="2"/>
        <v>25145843</v>
      </c>
      <c r="F17" s="23">
        <v>5755543.8700000001</v>
      </c>
      <c r="G17" s="23">
        <v>5755543.8700000001</v>
      </c>
      <c r="H17" s="30">
        <f t="shared" si="3"/>
        <v>19390299.129999999</v>
      </c>
    </row>
    <row r="18" spans="2:8" ht="12.75" x14ac:dyDescent="0.2">
      <c r="B18" s="10" t="s">
        <v>19</v>
      </c>
      <c r="C18" s="51">
        <v>2006775</v>
      </c>
      <c r="D18" s="22">
        <v>0</v>
      </c>
      <c r="E18" s="26">
        <f t="shared" si="2"/>
        <v>2006775</v>
      </c>
      <c r="F18" s="23">
        <v>0</v>
      </c>
      <c r="G18" s="23">
        <v>0</v>
      </c>
      <c r="H18" s="30">
        <f t="shared" si="3"/>
        <v>2006775</v>
      </c>
    </row>
    <row r="19" spans="2:8" ht="12.75" x14ac:dyDescent="0.2">
      <c r="B19" s="10" t="s">
        <v>20</v>
      </c>
      <c r="C19" s="51"/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160522625</v>
      </c>
      <c r="D20" s="7">
        <f t="shared" ref="D20:H20" si="4">SUM(D21:D29)</f>
        <v>12908054.890000001</v>
      </c>
      <c r="E20" s="25">
        <f t="shared" si="4"/>
        <v>173430679.88999999</v>
      </c>
      <c r="F20" s="7">
        <f t="shared" si="4"/>
        <v>57569860.879999995</v>
      </c>
      <c r="G20" s="7">
        <f t="shared" si="4"/>
        <v>33362635.879999999</v>
      </c>
      <c r="H20" s="25">
        <f t="shared" si="4"/>
        <v>115860819.01000001</v>
      </c>
    </row>
    <row r="21" spans="2:8" ht="24" x14ac:dyDescent="0.2">
      <c r="B21" s="10" t="s">
        <v>22</v>
      </c>
      <c r="C21" s="22">
        <v>851724</v>
      </c>
      <c r="D21" s="22">
        <v>9048.01</v>
      </c>
      <c r="E21" s="26">
        <f t="shared" si="2"/>
        <v>860772.01</v>
      </c>
      <c r="F21" s="23">
        <v>213020.1</v>
      </c>
      <c r="G21" s="23">
        <v>155822.85999999999</v>
      </c>
      <c r="H21" s="30">
        <f t="shared" si="3"/>
        <v>647751.91</v>
      </c>
    </row>
    <row r="22" spans="2:8" x14ac:dyDescent="0.2">
      <c r="B22" s="10" t="s">
        <v>23</v>
      </c>
      <c r="C22" s="22">
        <v>288864</v>
      </c>
      <c r="D22" s="22">
        <v>34253.64</v>
      </c>
      <c r="E22" s="26">
        <f t="shared" si="2"/>
        <v>323117.64</v>
      </c>
      <c r="F22" s="23">
        <v>46357.56</v>
      </c>
      <c r="G22" s="23">
        <v>36951.120000000003</v>
      </c>
      <c r="H22" s="30">
        <f t="shared" si="3"/>
        <v>276760.08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110561</v>
      </c>
      <c r="D24" s="22">
        <v>-34253.64</v>
      </c>
      <c r="E24" s="26">
        <f t="shared" si="2"/>
        <v>76307.360000000001</v>
      </c>
      <c r="F24" s="23">
        <v>13069.56</v>
      </c>
      <c r="G24" s="23">
        <v>11500.48</v>
      </c>
      <c r="H24" s="30">
        <f t="shared" si="3"/>
        <v>63237.8</v>
      </c>
    </row>
    <row r="25" spans="2:8" ht="23.45" customHeight="1" x14ac:dyDescent="0.2">
      <c r="B25" s="10" t="s">
        <v>26</v>
      </c>
      <c r="C25" s="22">
        <v>157997710</v>
      </c>
      <c r="D25" s="22">
        <v>12867233.310000001</v>
      </c>
      <c r="E25" s="26">
        <f t="shared" si="2"/>
        <v>170864943.31</v>
      </c>
      <c r="F25" s="23">
        <v>57085942.030000001</v>
      </c>
      <c r="G25" s="23">
        <v>32976176.829999998</v>
      </c>
      <c r="H25" s="30">
        <f t="shared" si="3"/>
        <v>113779001.28</v>
      </c>
    </row>
    <row r="26" spans="2:8" x14ac:dyDescent="0.2">
      <c r="B26" s="10" t="s">
        <v>27</v>
      </c>
      <c r="C26" s="22">
        <v>475349</v>
      </c>
      <c r="D26" s="22">
        <v>0</v>
      </c>
      <c r="E26" s="26">
        <f t="shared" si="2"/>
        <v>475349</v>
      </c>
      <c r="F26" s="23">
        <v>122604.37</v>
      </c>
      <c r="G26" s="23">
        <v>97385.49</v>
      </c>
      <c r="H26" s="30">
        <f t="shared" si="3"/>
        <v>352744.63</v>
      </c>
    </row>
    <row r="27" spans="2:8" ht="24" x14ac:dyDescent="0.2">
      <c r="B27" s="10" t="s">
        <v>28</v>
      </c>
      <c r="C27" s="22">
        <v>223689</v>
      </c>
      <c r="D27" s="22">
        <v>0</v>
      </c>
      <c r="E27" s="26">
        <f t="shared" si="2"/>
        <v>223689</v>
      </c>
      <c r="F27" s="23">
        <v>4590.03</v>
      </c>
      <c r="G27" s="23">
        <v>4590.03</v>
      </c>
      <c r="H27" s="30">
        <f t="shared" si="3"/>
        <v>219098.97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5.9" customHeight="1" x14ac:dyDescent="0.2">
      <c r="B29" s="10" t="s">
        <v>30</v>
      </c>
      <c r="C29" s="22">
        <v>574728</v>
      </c>
      <c r="D29" s="22">
        <v>31773.57</v>
      </c>
      <c r="E29" s="26">
        <f t="shared" si="2"/>
        <v>606501.56999999995</v>
      </c>
      <c r="F29" s="23">
        <v>84277.23</v>
      </c>
      <c r="G29" s="23">
        <v>80209.070000000007</v>
      </c>
      <c r="H29" s="30">
        <f t="shared" si="3"/>
        <v>522224.33999999997</v>
      </c>
    </row>
    <row r="30" spans="2:8" s="9" customFormat="1" ht="24" x14ac:dyDescent="0.2">
      <c r="B30" s="12" t="s">
        <v>31</v>
      </c>
      <c r="C30" s="7">
        <f>SUM(C31:C39)</f>
        <v>170899895</v>
      </c>
      <c r="D30" s="7">
        <f t="shared" ref="D30:H30" si="5">SUM(D31:D39)</f>
        <v>32455028.330000002</v>
      </c>
      <c r="E30" s="25">
        <f t="shared" si="5"/>
        <v>203354923.32999998</v>
      </c>
      <c r="F30" s="7">
        <f t="shared" si="5"/>
        <v>49884321.979999997</v>
      </c>
      <c r="G30" s="7">
        <f t="shared" si="5"/>
        <v>29555705.299999997</v>
      </c>
      <c r="H30" s="25">
        <f t="shared" si="5"/>
        <v>153470601.35000002</v>
      </c>
    </row>
    <row r="31" spans="2:8" x14ac:dyDescent="0.2">
      <c r="B31" s="10" t="s">
        <v>32</v>
      </c>
      <c r="C31" s="22">
        <v>142322</v>
      </c>
      <c r="D31" s="22">
        <v>0</v>
      </c>
      <c r="E31" s="26">
        <f t="shared" si="2"/>
        <v>142322</v>
      </c>
      <c r="F31" s="23">
        <v>83072.59</v>
      </c>
      <c r="G31" s="23">
        <v>73072.59</v>
      </c>
      <c r="H31" s="30">
        <f t="shared" si="3"/>
        <v>59249.41</v>
      </c>
    </row>
    <row r="32" spans="2:8" x14ac:dyDescent="0.2">
      <c r="B32" s="10" t="s">
        <v>33</v>
      </c>
      <c r="C32" s="22">
        <v>3519836</v>
      </c>
      <c r="D32" s="22">
        <v>669757.44999999995</v>
      </c>
      <c r="E32" s="26">
        <f t="shared" si="2"/>
        <v>4189593.45</v>
      </c>
      <c r="F32" s="23">
        <v>1236937.8500000001</v>
      </c>
      <c r="G32" s="23">
        <v>850475.23</v>
      </c>
      <c r="H32" s="30">
        <f t="shared" si="3"/>
        <v>2952655.6</v>
      </c>
    </row>
    <row r="33" spans="2:8" ht="24" x14ac:dyDescent="0.2">
      <c r="B33" s="10" t="s">
        <v>34</v>
      </c>
      <c r="C33" s="22">
        <v>162574355</v>
      </c>
      <c r="D33" s="22">
        <v>31655926.690000001</v>
      </c>
      <c r="E33" s="26">
        <f t="shared" si="2"/>
        <v>194230281.69</v>
      </c>
      <c r="F33" s="23">
        <v>47695083.659999996</v>
      </c>
      <c r="G33" s="23">
        <v>27787316.989999998</v>
      </c>
      <c r="H33" s="30">
        <f t="shared" si="3"/>
        <v>146535198.03</v>
      </c>
    </row>
    <row r="34" spans="2:8" ht="24.6" customHeight="1" x14ac:dyDescent="0.2">
      <c r="B34" s="10" t="s">
        <v>35</v>
      </c>
      <c r="C34" s="22">
        <v>43390</v>
      </c>
      <c r="D34" s="22">
        <v>0</v>
      </c>
      <c r="E34" s="26">
        <f t="shared" si="2"/>
        <v>43390</v>
      </c>
      <c r="F34" s="23">
        <v>23215.67</v>
      </c>
      <c r="G34" s="23">
        <v>23215.67</v>
      </c>
      <c r="H34" s="30">
        <f t="shared" si="3"/>
        <v>20174.330000000002</v>
      </c>
    </row>
    <row r="35" spans="2:8" ht="24" x14ac:dyDescent="0.2">
      <c r="B35" s="10" t="s">
        <v>36</v>
      </c>
      <c r="C35" s="22">
        <v>3481426</v>
      </c>
      <c r="D35" s="22">
        <v>87266</v>
      </c>
      <c r="E35" s="26">
        <f t="shared" si="2"/>
        <v>3568692</v>
      </c>
      <c r="F35" s="23">
        <v>644512.09</v>
      </c>
      <c r="G35" s="23">
        <v>623434.18000000005</v>
      </c>
      <c r="H35" s="30">
        <f t="shared" si="3"/>
        <v>2924179.91</v>
      </c>
    </row>
    <row r="36" spans="2:8" ht="24" x14ac:dyDescent="0.2">
      <c r="B36" s="10" t="s">
        <v>37</v>
      </c>
      <c r="C36" s="22">
        <v>250560</v>
      </c>
      <c r="D36" s="22">
        <v>0</v>
      </c>
      <c r="E36" s="26">
        <f t="shared" si="2"/>
        <v>250560</v>
      </c>
      <c r="F36" s="23">
        <v>41760</v>
      </c>
      <c r="G36" s="23">
        <v>41760</v>
      </c>
      <c r="H36" s="30">
        <f t="shared" si="3"/>
        <v>208800</v>
      </c>
    </row>
    <row r="37" spans="2:8" x14ac:dyDescent="0.2">
      <c r="B37" s="10" t="s">
        <v>38</v>
      </c>
      <c r="C37" s="22">
        <v>5945</v>
      </c>
      <c r="D37" s="22">
        <v>34398.19</v>
      </c>
      <c r="E37" s="26">
        <f t="shared" si="2"/>
        <v>40343.19</v>
      </c>
      <c r="F37" s="23">
        <v>35471.83</v>
      </c>
      <c r="G37" s="23">
        <v>35471.83</v>
      </c>
      <c r="H37" s="30">
        <f t="shared" si="3"/>
        <v>4871.3600000000006</v>
      </c>
    </row>
    <row r="38" spans="2:8" x14ac:dyDescent="0.2">
      <c r="B38" s="10" t="s">
        <v>39</v>
      </c>
      <c r="C38" s="22">
        <v>873134</v>
      </c>
      <c r="D38" s="22">
        <v>-2320</v>
      </c>
      <c r="E38" s="26">
        <f t="shared" si="2"/>
        <v>870814</v>
      </c>
      <c r="F38" s="23">
        <v>114118.29</v>
      </c>
      <c r="G38" s="23">
        <v>113708.81</v>
      </c>
      <c r="H38" s="30">
        <f t="shared" si="3"/>
        <v>756695.71</v>
      </c>
    </row>
    <row r="39" spans="2:8" x14ac:dyDescent="0.2">
      <c r="B39" s="10" t="s">
        <v>40</v>
      </c>
      <c r="C39" s="22">
        <v>8927</v>
      </c>
      <c r="D39" s="22">
        <v>10000</v>
      </c>
      <c r="E39" s="26">
        <f t="shared" si="2"/>
        <v>18927</v>
      </c>
      <c r="F39" s="23">
        <v>10150</v>
      </c>
      <c r="G39" s="23">
        <v>7250</v>
      </c>
      <c r="H39" s="30">
        <f t="shared" si="3"/>
        <v>8777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305000</v>
      </c>
      <c r="D50" s="7">
        <f t="shared" ref="D50:H50" si="7">SUM(D51:D59)</f>
        <v>237633.91</v>
      </c>
      <c r="E50" s="25">
        <f t="shared" si="7"/>
        <v>542633.91</v>
      </c>
      <c r="F50" s="7">
        <f t="shared" si="7"/>
        <v>269707.43</v>
      </c>
      <c r="G50" s="7">
        <f t="shared" si="7"/>
        <v>259557.43</v>
      </c>
      <c r="H50" s="25">
        <f t="shared" si="7"/>
        <v>272926.48000000004</v>
      </c>
    </row>
    <row r="51" spans="2:8" x14ac:dyDescent="0.2">
      <c r="B51" s="10" t="s">
        <v>52</v>
      </c>
      <c r="C51" s="22">
        <v>215000</v>
      </c>
      <c r="D51" s="22">
        <v>237633.91</v>
      </c>
      <c r="E51" s="26">
        <f t="shared" si="2"/>
        <v>452633.91000000003</v>
      </c>
      <c r="F51" s="23">
        <v>254731.83</v>
      </c>
      <c r="G51" s="23">
        <v>254731.83</v>
      </c>
      <c r="H51" s="30">
        <f t="shared" si="3"/>
        <v>197902.08000000005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90000</v>
      </c>
      <c r="D53" s="22">
        <v>0</v>
      </c>
      <c r="E53" s="26">
        <f t="shared" si="2"/>
        <v>90000</v>
      </c>
      <c r="F53" s="23">
        <v>14975.6</v>
      </c>
      <c r="G53" s="23">
        <v>4825.6000000000004</v>
      </c>
      <c r="H53" s="30">
        <f t="shared" si="3"/>
        <v>75024.399999999994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416385110</v>
      </c>
      <c r="D160" s="21">
        <f t="shared" ref="D160:G160" si="28">SUM(D10,D85)</f>
        <v>45600717.129999995</v>
      </c>
      <c r="E160" s="28">
        <f>SUM(E10,E85)</f>
        <v>461985827.13</v>
      </c>
      <c r="F160" s="21">
        <f t="shared" si="28"/>
        <v>127680984.25999999</v>
      </c>
      <c r="G160" s="21">
        <f t="shared" si="28"/>
        <v>81477492.609999999</v>
      </c>
      <c r="H160" s="28">
        <f>SUM(H10,H85)</f>
        <v>334304842.87000006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2020-01-08T21:14:59Z</dcterms:created>
  <dcterms:modified xsi:type="dcterms:W3CDTF">2023-04-18T20:54:10Z</dcterms:modified>
</cp:coreProperties>
</file>